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202300"/>
  <mc:AlternateContent xmlns:mc="http://schemas.openxmlformats.org/markup-compatibility/2006">
    <mc:Choice Requires="x15">
      <x15ac:absPath xmlns:x15ac="http://schemas.microsoft.com/office/spreadsheetml/2010/11/ac" url="/Users/marianne/Dropbox/Negotiations 2022-2025 Contract/"/>
    </mc:Choice>
  </mc:AlternateContent>
  <xr:revisionPtr revIDLastSave="0" documentId="13_ncr:1_{521A8ABF-B4BF-9045-AD8B-E0B0F4C49010}" xr6:coauthVersionLast="47" xr6:coauthVersionMax="47" xr10:uidLastSave="{00000000-0000-0000-0000-000000000000}"/>
  <bookViews>
    <workbookView xWindow="5580" yWindow="2300" windowWidth="27640" windowHeight="16940" xr2:uid="{F0930806-85C3-B14C-944F-A5355BF0D4C8}"/>
  </bookViews>
  <sheets>
    <sheet name="PT facul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s="1"/>
  <c r="F4" i="1"/>
  <c r="D5" i="1"/>
  <c r="F5" i="1"/>
  <c r="B6" i="1"/>
  <c r="B7" i="1" s="1"/>
  <c r="F6" i="1"/>
  <c r="F7" i="1" s="1"/>
  <c r="D7" i="1"/>
  <c r="I5" i="1" l="1"/>
</calcChain>
</file>

<file path=xl/sharedStrings.xml><?xml version="1.0" encoding="utf-8"?>
<sst xmlns="http://schemas.openxmlformats.org/spreadsheetml/2006/main" count="61" uniqueCount="35">
  <si>
    <t>Total non-instructional pay (non-instructional lab and non-instructional special)</t>
  </si>
  <si>
    <t>Total instructional pay (instructional lecture, instructional lab, instructional special/office hours)</t>
  </si>
  <si>
    <t>May 2023</t>
  </si>
  <si>
    <t>April 2023</t>
  </si>
  <si>
    <t>March 2023</t>
  </si>
  <si>
    <t>February 2023</t>
  </si>
  <si>
    <t>January 2023</t>
  </si>
  <si>
    <t>Instructional special rate for AY 2023-24 under new contract</t>
  </si>
  <si>
    <r>
      <t xml:space="preserve">*The District applied the raises from the new contract to the vast majority of faculty pay in December 2023. However, some adjuncts did not yet receive office hour pay on the new special schedule. If you </t>
    </r>
    <r>
      <rPr>
        <b/>
        <i/>
        <sz val="12"/>
        <color theme="1"/>
        <rFont val="Aptos Narrow"/>
        <family val="2"/>
        <scheme val="minor"/>
      </rPr>
      <t xml:space="preserve">did not </t>
    </r>
    <r>
      <rPr>
        <i/>
        <sz val="12"/>
        <color theme="1"/>
        <rFont val="Aptos Narrow"/>
        <family val="2"/>
        <scheme val="minor"/>
      </rPr>
      <t>receive office hour pay in December on the schedule linked below, enter your December total office hour pay here.</t>
    </r>
  </si>
  <si>
    <t>December 2023</t>
  </si>
  <si>
    <t>December 2022</t>
  </si>
  <si>
    <t>November 2023</t>
  </si>
  <si>
    <t>November 2022</t>
  </si>
  <si>
    <t>October 2023</t>
  </si>
  <si>
    <t>October 2022</t>
  </si>
  <si>
    <t>September 2023</t>
  </si>
  <si>
    <t>September 2022</t>
  </si>
  <si>
    <t>Total non-instructional pay from all Summer 2023 paystubs (non-instructional lab and non-instructional special)</t>
  </si>
  <si>
    <t>Total instructional pay from all Summer 2023 paystubs (instructional lecture, instructional lab, instructional special/office hours)</t>
  </si>
  <si>
    <r>
      <rPr>
        <b/>
        <sz val="12"/>
        <color theme="1"/>
        <rFont val="Aptos Narrow"/>
        <family val="2"/>
        <scheme val="minor"/>
      </rPr>
      <t xml:space="preserve">August 2023 </t>
    </r>
    <r>
      <rPr>
        <sz val="12"/>
        <color theme="1"/>
        <rFont val="Aptos Narrow"/>
        <family val="2"/>
        <scheme val="minor"/>
      </rPr>
      <t>(academic year stub only--not summer pay)</t>
    </r>
  </si>
  <si>
    <t>Summer 2023</t>
  </si>
  <si>
    <r>
      <t xml:space="preserve">August 2022 </t>
    </r>
    <r>
      <rPr>
        <sz val="12"/>
        <color theme="1"/>
        <rFont val="Aptos Narrow"/>
        <family val="2"/>
        <scheme val="minor"/>
      </rPr>
      <t>(academic year stub only--not summer pay)</t>
    </r>
  </si>
  <si>
    <r>
      <t>Total retro owed on Fall semester 2023 non-instructional pay</t>
    </r>
    <r>
      <rPr>
        <sz val="12"/>
        <color theme="1"/>
        <rFont val="Aptos Narrow"/>
        <family val="2"/>
        <scheme val="minor"/>
      </rPr>
      <t xml:space="preserve"> (reflects 12.35% compounded raise for AY 2023-24)</t>
    </r>
  </si>
  <si>
    <r>
      <t xml:space="preserve">Total retro owed on Summer non-instructional pay </t>
    </r>
    <r>
      <rPr>
        <sz val="12"/>
        <color theme="1"/>
        <rFont val="Aptos Narrow"/>
        <family val="2"/>
        <scheme val="minor"/>
      </rPr>
      <t>(reflects 7% raise for Summer 2022-23)</t>
    </r>
  </si>
  <si>
    <r>
      <t xml:space="preserve">Total retro owed on AY 2022-23 non-instructional pay </t>
    </r>
    <r>
      <rPr>
        <sz val="12"/>
        <color theme="1"/>
        <rFont val="Aptos Narrow"/>
        <family val="2"/>
        <scheme val="minor"/>
      </rPr>
      <t>(reflects 7% raise for AY 2022-23)</t>
    </r>
  </si>
  <si>
    <t>Total non-instructional Fall semester 2023 pay under old contract</t>
  </si>
  <si>
    <t>Total non-instructional pay AY 2023-24</t>
  </si>
  <si>
    <t>Total retro you are owed</t>
  </si>
  <si>
    <r>
      <t xml:space="preserve">Total retro owed on Fall semester 2023 instructional pay </t>
    </r>
    <r>
      <rPr>
        <sz val="12"/>
        <color theme="1"/>
        <rFont val="Aptos Narrow"/>
        <family val="2"/>
        <scheme val="minor"/>
      </rPr>
      <t>(reflects 17.71% compounded raise for AY 2023-24)</t>
    </r>
  </si>
  <si>
    <r>
      <t xml:space="preserve">Total retro owed on Summer 2023 instructional pay </t>
    </r>
    <r>
      <rPr>
        <sz val="12"/>
        <color theme="1"/>
        <rFont val="Aptos Narrow"/>
        <family val="2"/>
        <scheme val="minor"/>
      </rPr>
      <t>(reflects 9.5% raise for Summer 2022-23)</t>
    </r>
  </si>
  <si>
    <r>
      <t>Total retro owed on AY 2022-23 instructional pay</t>
    </r>
    <r>
      <rPr>
        <sz val="12"/>
        <color theme="1"/>
        <rFont val="Aptos Narrow"/>
        <family val="2"/>
        <scheme val="minor"/>
      </rPr>
      <t xml:space="preserve"> (reflects 9.5% raise for AY 2022-23)</t>
    </r>
  </si>
  <si>
    <t>Total instructional Fall semester 2023 pay under old contract</t>
  </si>
  <si>
    <t>Total instructional pay AY 2022-23</t>
  </si>
  <si>
    <t>Retro pay calculation</t>
  </si>
  <si>
    <t>Instructions: use your paystubs to fill in the green boxes. The formulas already included below will calculate total pay for the applicable period and the retro pay you should receive.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</si>
</sst>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Aptos Narrow"/>
      <family val="2"/>
      <scheme val="minor"/>
    </font>
    <font>
      <sz val="12"/>
      <color theme="1"/>
      <name val="Aptos Narrow"/>
      <family val="2"/>
      <scheme val="minor"/>
    </font>
    <font>
      <b/>
      <sz val="12"/>
      <color theme="1"/>
      <name val="Aptos Narrow"/>
      <family val="2"/>
      <scheme val="minor"/>
    </font>
    <font>
      <sz val="12"/>
      <color rgb="FF000000"/>
      <name val="Aptos Narrow"/>
      <family val="2"/>
      <scheme val="minor"/>
    </font>
    <font>
      <b/>
      <sz val="12"/>
      <color rgb="FF000000"/>
      <name val="Aptos Narrow"/>
      <family val="2"/>
      <scheme val="minor"/>
    </font>
    <font>
      <u/>
      <sz val="12"/>
      <color theme="10"/>
      <name val="Aptos Narrow"/>
      <family val="2"/>
      <scheme val="minor"/>
    </font>
    <font>
      <i/>
      <sz val="12"/>
      <color theme="1"/>
      <name val="Aptos Narrow"/>
      <family val="2"/>
      <scheme val="minor"/>
    </font>
    <font>
      <b/>
      <i/>
      <sz val="12"/>
      <color theme="1"/>
      <name val="Aptos Narrow"/>
      <family val="2"/>
      <scheme val="minor"/>
    </font>
    <font>
      <b/>
      <u/>
      <sz val="12"/>
      <color theme="1"/>
      <name val="Aptos Narrow"/>
      <family val="2"/>
      <scheme val="minor"/>
    </font>
  </fonts>
  <fills count="4">
    <fill>
      <patternFill patternType="none"/>
    </fill>
    <fill>
      <patternFill patternType="gray125"/>
    </fill>
    <fill>
      <patternFill patternType="solid">
        <fgColor theme="9"/>
        <bgColor indexed="64"/>
      </patternFill>
    </fill>
    <fill>
      <patternFill patternType="solid">
        <fgColor rgb="FFFFFF00"/>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44" fontId="0" fillId="0" borderId="0" xfId="1" applyFont="1"/>
    <xf numFmtId="49" fontId="0" fillId="0" borderId="0" xfId="0" applyNumberFormat="1" applyAlignment="1">
      <alignment wrapText="1"/>
    </xf>
    <xf numFmtId="49" fontId="2" fillId="0" borderId="0" xfId="0" applyNumberFormat="1" applyFont="1" applyAlignment="1">
      <alignment wrapText="1"/>
    </xf>
    <xf numFmtId="44" fontId="0" fillId="2" borderId="0" xfId="1" applyFont="1" applyFill="1"/>
    <xf numFmtId="49" fontId="3" fillId="0" borderId="0" xfId="0" applyNumberFormat="1" applyFont="1" applyAlignment="1">
      <alignment wrapText="1"/>
    </xf>
    <xf numFmtId="49" fontId="4" fillId="0" borderId="0" xfId="0" applyNumberFormat="1" applyFont="1" applyAlignment="1">
      <alignment wrapText="1"/>
    </xf>
    <xf numFmtId="0" fontId="5" fillId="0" borderId="0" xfId="2"/>
    <xf numFmtId="49" fontId="6" fillId="0" borderId="0" xfId="0" applyNumberFormat="1" applyFont="1" applyAlignment="1">
      <alignment wrapText="1"/>
    </xf>
    <xf numFmtId="49" fontId="0" fillId="0" borderId="0" xfId="0" applyNumberFormat="1" applyAlignment="1">
      <alignment vertical="top" wrapText="1"/>
    </xf>
    <xf numFmtId="49" fontId="0" fillId="0" borderId="0" xfId="0" applyNumberFormat="1"/>
    <xf numFmtId="44" fontId="0" fillId="0" borderId="1" xfId="1" applyFont="1" applyBorder="1"/>
    <xf numFmtId="0" fontId="0" fillId="0" borderId="2" xfId="0" applyBorder="1"/>
    <xf numFmtId="44" fontId="0" fillId="0" borderId="2" xfId="1" applyFont="1" applyBorder="1"/>
    <xf numFmtId="49" fontId="0" fillId="0" borderId="3" xfId="0" applyNumberFormat="1" applyBorder="1" applyAlignment="1">
      <alignment wrapText="1"/>
    </xf>
    <xf numFmtId="44" fontId="0" fillId="0" borderId="4" xfId="1" applyFont="1" applyBorder="1"/>
    <xf numFmtId="0" fontId="2" fillId="0" borderId="0" xfId="0" applyFont="1" applyAlignment="1">
      <alignment wrapText="1"/>
    </xf>
    <xf numFmtId="49" fontId="2" fillId="0" borderId="5" xfId="0" applyNumberFormat="1" applyFont="1" applyBorder="1" applyAlignment="1">
      <alignment wrapText="1"/>
    </xf>
    <xf numFmtId="49" fontId="0" fillId="0" borderId="5" xfId="0" applyNumberFormat="1" applyBorder="1" applyAlignment="1">
      <alignment wrapText="1"/>
    </xf>
    <xf numFmtId="44" fontId="0" fillId="3" borderId="6" xfId="1" applyFont="1" applyFill="1" applyBorder="1"/>
    <xf numFmtId="0" fontId="0" fillId="3" borderId="7" xfId="0" applyFill="1" applyBorder="1"/>
    <xf numFmtId="0" fontId="2" fillId="3" borderId="8" xfId="0" applyFont="1" applyFill="1" applyBorder="1"/>
    <xf numFmtId="0" fontId="6" fillId="0" borderId="0" xfId="0" applyFont="1" applyAlignment="1">
      <alignment wrapText="1"/>
    </xf>
    <xf numFmtId="49" fontId="8" fillId="0" borderId="11" xfId="0" applyNumberFormat="1" applyFont="1" applyBorder="1" applyAlignment="1">
      <alignment horizontal="center" wrapText="1"/>
    </xf>
    <xf numFmtId="49" fontId="8" fillId="0" borderId="10" xfId="0" applyNumberFormat="1" applyFont="1" applyBorder="1" applyAlignment="1">
      <alignment horizontal="center" wrapText="1"/>
    </xf>
    <xf numFmtId="49" fontId="8" fillId="0" borderId="9" xfId="0" applyNumberFormat="1" applyFon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wnloads.smccd.edu/pr/hr/HI%20Instructional%20SPECIAL%20Adjunct%20Faculty%20Salary%20Schedule.pdf?f=https%3A%2F%2Fsmccd.sharepoint.com%2Fsites%2Fdownloads%2FHR%2F_api%2FWeb%2FGetFileByServerRelativePath%28decodedurl%3D%27%2Fsites%2Fdownloads%2FHR%2FShared%2520Documents%2FSalary%2520Schedules%2FCurrent%2520Salary%2520Schedules%2FHI%2520Instructional%2520SPECIAL%2520Adjunct%2520Faculty%2520Salary%2520Schedule.pdf%27%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6C907-A44A-5947-86C8-B1D2F83124F2}">
  <dimension ref="A1:I52"/>
  <sheetViews>
    <sheetView tabSelected="1" topLeftCell="A28" workbookViewId="0">
      <selection activeCell="I5" sqref="I5"/>
    </sheetView>
  </sheetViews>
  <sheetFormatPr baseColWidth="10" defaultRowHeight="16" x14ac:dyDescent="0.2"/>
  <cols>
    <col min="1" max="1" width="48.6640625" style="2" customWidth="1"/>
    <col min="2" max="2" width="10.83203125" style="1"/>
    <col min="3" max="3" width="43.5" customWidth="1"/>
    <col min="4" max="4" width="10.83203125" style="1"/>
    <col min="5" max="5" width="54" customWidth="1"/>
    <col min="6" max="6" width="10.83203125" style="1"/>
    <col min="9" max="9" width="10.83203125" style="1"/>
  </cols>
  <sheetData>
    <row r="1" spans="1:9" ht="68" x14ac:dyDescent="0.2">
      <c r="A1" s="22" t="s">
        <v>34</v>
      </c>
    </row>
    <row r="2" spans="1:9" x14ac:dyDescent="0.2">
      <c r="A2" s="22"/>
    </row>
    <row r="3" spans="1:9" ht="17" customHeight="1" x14ac:dyDescent="0.2">
      <c r="A3" s="23" t="s">
        <v>33</v>
      </c>
      <c r="B3" s="24"/>
      <c r="C3" s="24"/>
      <c r="D3" s="24"/>
      <c r="E3" s="24"/>
      <c r="F3" s="24"/>
      <c r="G3" s="24"/>
      <c r="H3" s="24"/>
      <c r="I3" s="25"/>
    </row>
    <row r="4" spans="1:9" ht="17" x14ac:dyDescent="0.2">
      <c r="A4" s="18" t="s">
        <v>32</v>
      </c>
      <c r="B4" s="1">
        <f>B10+B14+B18+B22+B26+B30+B34+B38+B42+B46</f>
        <v>0</v>
      </c>
      <c r="E4" t="s">
        <v>31</v>
      </c>
      <c r="F4" s="1">
        <f>F10+F14+F18+F22+F26</f>
        <v>0</v>
      </c>
      <c r="I4" s="15"/>
    </row>
    <row r="5" spans="1:9" ht="34" x14ac:dyDescent="0.2">
      <c r="A5" s="17" t="s">
        <v>30</v>
      </c>
      <c r="B5" s="1">
        <f>B4*0.095</f>
        <v>0</v>
      </c>
      <c r="C5" s="16" t="s">
        <v>29</v>
      </c>
      <c r="D5" s="1">
        <f>D10*0.095</f>
        <v>0</v>
      </c>
      <c r="E5" s="16" t="s">
        <v>28</v>
      </c>
      <c r="F5" s="1">
        <f>F4*0.1771</f>
        <v>0</v>
      </c>
      <c r="G5" s="21" t="s">
        <v>27</v>
      </c>
      <c r="H5" s="20"/>
      <c r="I5" s="19">
        <f>B5+B7+D5+D7+F5+F7</f>
        <v>0</v>
      </c>
    </row>
    <row r="6" spans="1:9" ht="17" x14ac:dyDescent="0.2">
      <c r="A6" s="18" t="s">
        <v>26</v>
      </c>
      <c r="B6" s="1">
        <f>B11+B15+B19+B23+B27+B31+B35+B39+B43+B47</f>
        <v>0</v>
      </c>
      <c r="E6" t="s">
        <v>25</v>
      </c>
      <c r="F6" s="1">
        <f>F11+F15+F19+F23</f>
        <v>0</v>
      </c>
      <c r="I6" s="15"/>
    </row>
    <row r="7" spans="1:9" ht="34" x14ac:dyDescent="0.2">
      <c r="A7" s="17" t="s">
        <v>24</v>
      </c>
      <c r="B7" s="1">
        <f>B6*0.07</f>
        <v>0</v>
      </c>
      <c r="C7" s="3" t="s">
        <v>23</v>
      </c>
      <c r="D7" s="1">
        <f>D11*0.095</f>
        <v>0</v>
      </c>
      <c r="E7" s="16" t="s">
        <v>22</v>
      </c>
      <c r="F7" s="1">
        <f>F6*0.1235</f>
        <v>0</v>
      </c>
      <c r="I7" s="15"/>
    </row>
    <row r="8" spans="1:9" x14ac:dyDescent="0.2">
      <c r="A8" s="14"/>
      <c r="B8" s="13"/>
      <c r="C8" s="12"/>
      <c r="D8" s="13"/>
      <c r="E8" s="12"/>
      <c r="F8" s="13"/>
      <c r="G8" s="12"/>
      <c r="H8" s="12"/>
      <c r="I8" s="11"/>
    </row>
    <row r="9" spans="1:9" ht="17" x14ac:dyDescent="0.2">
      <c r="A9" s="3" t="s">
        <v>21</v>
      </c>
      <c r="C9" s="6" t="s">
        <v>20</v>
      </c>
      <c r="E9" s="10" t="s">
        <v>19</v>
      </c>
    </row>
    <row r="10" spans="1:9" ht="51" x14ac:dyDescent="0.2">
      <c r="A10" s="2" t="s">
        <v>1</v>
      </c>
      <c r="B10" s="4"/>
      <c r="C10" s="5" t="s">
        <v>18</v>
      </c>
      <c r="D10" s="4"/>
      <c r="E10" s="2" t="s">
        <v>1</v>
      </c>
      <c r="F10" s="4"/>
    </row>
    <row r="11" spans="1:9" ht="51" x14ac:dyDescent="0.2">
      <c r="A11" s="2" t="s">
        <v>0</v>
      </c>
      <c r="B11" s="4"/>
      <c r="C11" s="5" t="s">
        <v>17</v>
      </c>
      <c r="D11" s="4"/>
      <c r="E11" s="2" t="s">
        <v>0</v>
      </c>
      <c r="F11" s="4"/>
    </row>
    <row r="12" spans="1:9" x14ac:dyDescent="0.2">
      <c r="E12" s="2"/>
    </row>
    <row r="13" spans="1:9" ht="17" x14ac:dyDescent="0.2">
      <c r="A13" s="3" t="s">
        <v>16</v>
      </c>
      <c r="E13" s="3" t="s">
        <v>15</v>
      </c>
    </row>
    <row r="14" spans="1:9" ht="34" x14ac:dyDescent="0.2">
      <c r="A14" s="2" t="s">
        <v>1</v>
      </c>
      <c r="B14" s="4"/>
      <c r="E14" s="2" t="s">
        <v>1</v>
      </c>
      <c r="F14" s="4"/>
    </row>
    <row r="15" spans="1:9" ht="34" x14ac:dyDescent="0.2">
      <c r="A15" s="2" t="s">
        <v>0</v>
      </c>
      <c r="B15" s="4"/>
      <c r="E15" s="2" t="s">
        <v>0</v>
      </c>
      <c r="F15" s="4"/>
    </row>
    <row r="16" spans="1:9" x14ac:dyDescent="0.2">
      <c r="E16" s="2"/>
    </row>
    <row r="17" spans="1:6" ht="17" x14ac:dyDescent="0.2">
      <c r="A17" s="3" t="s">
        <v>14</v>
      </c>
      <c r="E17" s="3" t="s">
        <v>13</v>
      </c>
    </row>
    <row r="18" spans="1:6" ht="34" x14ac:dyDescent="0.2">
      <c r="A18" s="2" t="s">
        <v>1</v>
      </c>
      <c r="B18" s="4"/>
      <c r="E18" s="2" t="s">
        <v>1</v>
      </c>
      <c r="F18" s="4"/>
    </row>
    <row r="19" spans="1:6" ht="34" x14ac:dyDescent="0.2">
      <c r="A19" s="2" t="s">
        <v>0</v>
      </c>
      <c r="B19" s="4"/>
      <c r="E19" s="2" t="s">
        <v>0</v>
      </c>
      <c r="F19" s="4"/>
    </row>
    <row r="20" spans="1:6" x14ac:dyDescent="0.2">
      <c r="E20" s="2"/>
    </row>
    <row r="21" spans="1:6" ht="17" x14ac:dyDescent="0.2">
      <c r="A21" s="3" t="s">
        <v>12</v>
      </c>
      <c r="E21" s="3" t="s">
        <v>11</v>
      </c>
    </row>
    <row r="22" spans="1:6" ht="34" x14ac:dyDescent="0.2">
      <c r="A22" s="2" t="s">
        <v>1</v>
      </c>
      <c r="B22" s="4"/>
      <c r="E22" s="2" t="s">
        <v>1</v>
      </c>
      <c r="F22" s="4"/>
    </row>
    <row r="23" spans="1:6" ht="34" x14ac:dyDescent="0.2">
      <c r="A23" s="2" t="s">
        <v>0</v>
      </c>
      <c r="B23" s="4"/>
      <c r="E23" s="2" t="s">
        <v>0</v>
      </c>
      <c r="F23" s="4"/>
    </row>
    <row r="25" spans="1:6" ht="17" x14ac:dyDescent="0.2">
      <c r="A25" s="3" t="s">
        <v>10</v>
      </c>
      <c r="E25" s="3" t="s">
        <v>9</v>
      </c>
    </row>
    <row r="26" spans="1:6" ht="102" x14ac:dyDescent="0.2">
      <c r="A26" s="9" t="s">
        <v>1</v>
      </c>
      <c r="B26" s="4"/>
      <c r="E26" s="8" t="s">
        <v>8</v>
      </c>
      <c r="F26" s="4"/>
    </row>
    <row r="27" spans="1:6" ht="34" x14ac:dyDescent="0.2">
      <c r="A27" s="2" t="s">
        <v>0</v>
      </c>
      <c r="B27" s="4"/>
      <c r="E27" s="7" t="s">
        <v>7</v>
      </c>
    </row>
    <row r="29" spans="1:6" ht="17" x14ac:dyDescent="0.2">
      <c r="A29" s="6" t="s">
        <v>6</v>
      </c>
    </row>
    <row r="30" spans="1:6" ht="34" x14ac:dyDescent="0.2">
      <c r="A30" s="5" t="s">
        <v>1</v>
      </c>
      <c r="B30" s="4"/>
    </row>
    <row r="31" spans="1:6" ht="34" x14ac:dyDescent="0.2">
      <c r="A31" s="5" t="s">
        <v>0</v>
      </c>
      <c r="B31" s="4"/>
    </row>
    <row r="33" spans="1:2" ht="17" x14ac:dyDescent="0.2">
      <c r="A33" s="6" t="s">
        <v>5</v>
      </c>
    </row>
    <row r="34" spans="1:2" ht="34" x14ac:dyDescent="0.2">
      <c r="A34" s="5" t="s">
        <v>1</v>
      </c>
      <c r="B34" s="4"/>
    </row>
    <row r="35" spans="1:2" ht="34" x14ac:dyDescent="0.2">
      <c r="A35" s="5" t="s">
        <v>0</v>
      </c>
      <c r="B35" s="4"/>
    </row>
    <row r="37" spans="1:2" ht="17" x14ac:dyDescent="0.2">
      <c r="A37" s="6" t="s">
        <v>4</v>
      </c>
    </row>
    <row r="38" spans="1:2" ht="34" x14ac:dyDescent="0.2">
      <c r="A38" s="5" t="s">
        <v>1</v>
      </c>
      <c r="B38" s="4"/>
    </row>
    <row r="39" spans="1:2" ht="34" x14ac:dyDescent="0.2">
      <c r="A39" s="5" t="s">
        <v>0</v>
      </c>
      <c r="B39" s="4"/>
    </row>
    <row r="41" spans="1:2" ht="17" x14ac:dyDescent="0.2">
      <c r="A41" s="6" t="s">
        <v>3</v>
      </c>
    </row>
    <row r="42" spans="1:2" ht="34" x14ac:dyDescent="0.2">
      <c r="A42" s="5" t="s">
        <v>1</v>
      </c>
      <c r="B42" s="4"/>
    </row>
    <row r="43" spans="1:2" ht="34" x14ac:dyDescent="0.2">
      <c r="A43" s="5" t="s">
        <v>0</v>
      </c>
      <c r="B43" s="4"/>
    </row>
    <row r="45" spans="1:2" ht="17" x14ac:dyDescent="0.2">
      <c r="A45" s="6" t="s">
        <v>2</v>
      </c>
    </row>
    <row r="46" spans="1:2" ht="34" x14ac:dyDescent="0.2">
      <c r="A46" s="5" t="s">
        <v>1</v>
      </c>
      <c r="B46" s="4"/>
    </row>
    <row r="47" spans="1:2" ht="34" x14ac:dyDescent="0.2">
      <c r="A47" s="5" t="s">
        <v>0</v>
      </c>
      <c r="B47" s="4"/>
    </row>
    <row r="50" spans="1:1" x14ac:dyDescent="0.2">
      <c r="A50" s="3"/>
    </row>
    <row r="52" spans="1:1" x14ac:dyDescent="0.2">
      <c r="A52" s="3"/>
    </row>
  </sheetData>
  <mergeCells count="1">
    <mergeCell ref="A3:I3"/>
  </mergeCells>
  <hyperlinks>
    <hyperlink ref="E27" r:id="rId1" xr:uid="{14DA4463-4E8F-DE48-88F2-8ED184AC51B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PT faculty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Kaletzky, Marianne</dc:creator>
  <cp:lastModifiedBy>Kaletzky, Marianne</cp:lastModifiedBy>
  <dcterms:created xsi:type="dcterms:W3CDTF">2024-03-12T23:27:54Z</dcterms:created>
  <dcterms:modified xsi:type="dcterms:W3CDTF">2024-03-12T23:30:01Z</dcterms:modified>
</cp:coreProperties>
</file>